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ТЧЕТЫ\Отчеты по ВСС\Направлено на сайт\01.11.2020\"/>
    </mc:Choice>
  </mc:AlternateContent>
  <bookViews>
    <workbookView xWindow="0" yWindow="0" windowWidth="28800" windowHeight="12330" activeTab="2"/>
  </bookViews>
  <sheets>
    <sheet name="БВУ" sheetId="4" r:id="rId1"/>
    <sheet name="ЛК" sheetId="2" r:id="rId2"/>
    <sheet name="МФО" sheetId="5" r:id="rId3"/>
  </sheets>
  <externalReferences>
    <externalReference r:id="rId4"/>
  </externalReferences>
  <definedNames>
    <definedName name="_xlnm.Print_Area" localSheetId="0">БВУ!$A$1:$N$23</definedName>
    <definedName name="_xlnm.Print_Area" localSheetId="1">ЛК!$A$1:$E$13</definedName>
    <definedName name="_xlnm.Print_Area" localSheetId="2">МФО!$A$1:$F$23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8" i="5"/>
  <c r="B8" i="5"/>
  <c r="E19" i="5"/>
  <c r="C19" i="5" l="1"/>
  <c r="F9" i="5"/>
  <c r="D19" i="5"/>
  <c r="F6" i="5"/>
  <c r="F7" i="5"/>
  <c r="F19" i="5" s="1"/>
  <c r="N7" i="4"/>
  <c r="N8" i="4"/>
  <c r="N9" i="4"/>
  <c r="N10" i="4"/>
  <c r="N11" i="4"/>
  <c r="N12" i="4"/>
  <c r="N13" i="4"/>
  <c r="N14" i="4"/>
  <c r="N15" i="4"/>
  <c r="N16" i="4"/>
  <c r="N17" i="4"/>
  <c r="N18" i="4"/>
  <c r="N6" i="4"/>
  <c r="D19" i="4"/>
  <c r="E19" i="4"/>
  <c r="F19" i="4"/>
  <c r="G19" i="4"/>
  <c r="H19" i="4"/>
  <c r="I19" i="4"/>
  <c r="J19" i="4"/>
  <c r="K19" i="4"/>
  <c r="L19" i="4"/>
  <c r="M19" i="4"/>
  <c r="C19" i="4"/>
  <c r="N19" i="4" l="1"/>
  <c r="D10" i="2"/>
  <c r="C10" i="2"/>
  <c r="E7" i="2"/>
  <c r="E8" i="2"/>
  <c r="E9" i="2"/>
  <c r="E6" i="2"/>
  <c r="E10" i="2" l="1"/>
</calcChain>
</file>

<file path=xl/sharedStrings.xml><?xml version="1.0" encoding="utf-8"?>
<sst xmlns="http://schemas.openxmlformats.org/spreadsheetml/2006/main" count="82" uniqueCount="59">
  <si>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</si>
  <si>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</si>
  <si>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</si>
  <si>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</si>
  <si>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</si>
  <si>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</si>
  <si>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</si>
  <si>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</si>
  <si>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</si>
  <si>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</si>
  <si>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</si>
  <si>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</si>
  <si>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</si>
  <si>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</si>
  <si>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</si>
  <si>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</si>
  <si>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</si>
  <si>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</si>
  <si>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</si>
  <si>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</si>
  <si>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</si>
  <si>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</si>
  <si>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</si>
  <si>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</si>
  <si>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</si>
  <si>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</si>
  <si>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</si>
  <si>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</si>
  <si>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</si>
  <si>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</si>
  <si>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</si>
  <si>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</si>
  <si>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</si>
  <si>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</si>
  <si>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</si>
  <si>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</si>
  <si>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</si>
  <si>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</si>
  <si>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</si>
  <si>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</si>
  <si>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</si>
  <si>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</si>
  <si>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банках второго уровня в разрезе программ Фонда по состоянию на 01.11.2020 г.</t>
  </si>
  <si>
    <t>Информация о временно свободных средствах в лизинговых компаниях в разрезе программ Фонда по состоянию на 01.11.2020 г.</t>
  </si>
  <si>
    <t>Собственные средства</t>
  </si>
  <si>
    <t>Программа 
Даму-Микро</t>
  </si>
  <si>
    <t>ТОО МФО Арнур Кредит</t>
  </si>
  <si>
    <t xml:space="preserve"> 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</si>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</sst>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2" borderId="4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2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/>
    <xf numFmtId="165" fontId="2" fillId="0" borderId="1" xfId="1" applyNumberFormat="1" applyFont="1" applyFill="1" applyBorder="1" applyAlignment="1">
      <alignment horizontal="right" inden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 indent="1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/&#1054;&#1090;&#1095;&#1077;&#1090;&#1099;%20&#1087;&#1086;%20&#1042;&#1057;&#1057;/&#1045;&#1078;&#1077;&#1084;&#1077;&#1089;&#1103;&#1095;&#1085;&#1099;&#1081;%20&#1086;&#1090;&#1095;&#1077;&#1090;%20&#1076;&#1083;&#1103;%20&#1044;&#1052;/01.11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</sheetNames>
    <sheetDataSet>
      <sheetData sheetId="0"/>
      <sheetData sheetId="1">
        <row r="7">
          <cell r="B7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9" sqref="N19"/>
    </sheetView>
  </sheetViews>
  <sheetFormatPr defaultColWidth="9.140625" defaultRowHeight="15" x14ac:dyDescent="0.25"/>
  <cols>
    <col min="1" max="1" width="7" style="1" customWidth="1"/>
    <col min="2" max="2" width="41.42578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4.140625" style="2" bestFit="1" customWidth="1"/>
    <col min="13" max="13" width="22.42578125" style="2" customWidth="1"/>
    <col min="14" max="14" width="24.42578125" style="2" customWidth="1"/>
    <col min="15" max="15" width="17.140625" style="2" bestFit="1" customWidth="1"/>
    <col min="16" max="16" width="16" style="2" bestFit="1" customWidth="1"/>
    <col min="17" max="16384" width="9.140625" style="2"/>
  </cols>
  <sheetData>
    <row r="1" spans="1:15" ht="15" customHeight="1" x14ac:dyDescent="0.25">
      <c r="C1" s="2" t="s">
        <v>42</v>
      </c>
    </row>
    <row r="3" spans="1:15" ht="30" customHeight="1" x14ac:dyDescent="0.25">
      <c r="A3" s="39" t="s">
        <v>0</v>
      </c>
      <c r="B3" s="39" t="s">
        <v>1</v>
      </c>
      <c r="C3" s="43" t="s">
        <v>2</v>
      </c>
      <c r="D3" s="44"/>
      <c r="E3" s="45"/>
      <c r="F3" s="3" t="s">
        <v>3</v>
      </c>
      <c r="G3" s="46" t="s">
        <v>4</v>
      </c>
      <c r="H3" s="46"/>
      <c r="I3" s="46"/>
      <c r="J3" s="46" t="s">
        <v>5</v>
      </c>
      <c r="K3" s="46"/>
      <c r="L3" s="46"/>
      <c r="M3" s="37" t="s">
        <v>6</v>
      </c>
      <c r="N3" s="39" t="s">
        <v>7</v>
      </c>
    </row>
    <row r="4" spans="1:15" ht="30" customHeight="1" x14ac:dyDescent="0.25">
      <c r="A4" s="39"/>
      <c r="B4" s="39"/>
      <c r="C4" s="40" t="s">
        <v>8</v>
      </c>
      <c r="D4" s="40" t="s">
        <v>9</v>
      </c>
      <c r="E4" s="40" t="s">
        <v>39</v>
      </c>
      <c r="F4" s="40" t="s">
        <v>11</v>
      </c>
      <c r="G4" s="42" t="s">
        <v>12</v>
      </c>
      <c r="H4" s="42"/>
      <c r="I4" s="42"/>
      <c r="J4" s="46"/>
      <c r="K4" s="46"/>
      <c r="L4" s="46"/>
      <c r="M4" s="38"/>
      <c r="N4" s="39"/>
    </row>
    <row r="5" spans="1:15" ht="81" customHeight="1" x14ac:dyDescent="0.25">
      <c r="A5" s="39"/>
      <c r="B5" s="39"/>
      <c r="C5" s="41"/>
      <c r="D5" s="41"/>
      <c r="E5" s="41"/>
      <c r="F5" s="41"/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39"/>
    </row>
    <row r="6" spans="1:15" s="8" customFormat="1" x14ac:dyDescent="0.25">
      <c r="A6" s="5">
        <v>1</v>
      </c>
      <c r="B6" s="6" t="s">
        <v>20</v>
      </c>
      <c r="C6" s="7">
        <v>1817477708.5900011</v>
      </c>
      <c r="D6" s="7">
        <v>-52818191.189999983</v>
      </c>
      <c r="E6" s="7"/>
      <c r="F6" s="7">
        <v>529060721.68000031</v>
      </c>
      <c r="G6" s="7">
        <v>1720724833.3299997</v>
      </c>
      <c r="H6" s="7">
        <v>1329087193.6500006</v>
      </c>
      <c r="I6" s="7">
        <v>943319955.74000001</v>
      </c>
      <c r="J6" s="7"/>
      <c r="K6" s="7"/>
      <c r="L6" s="7"/>
      <c r="M6" s="9">
        <v>-227696166.03999996</v>
      </c>
      <c r="N6" s="10">
        <f>SUM(C6:M6)</f>
        <v>6059156055.7600012</v>
      </c>
    </row>
    <row r="7" spans="1:15" s="8" customFormat="1" x14ac:dyDescent="0.25">
      <c r="A7" s="5">
        <v>2</v>
      </c>
      <c r="B7" s="6" t="s">
        <v>21</v>
      </c>
      <c r="C7" s="7">
        <v>0</v>
      </c>
      <c r="D7" s="7"/>
      <c r="E7" s="7"/>
      <c r="F7" s="7">
        <v>374495686</v>
      </c>
      <c r="G7" s="7">
        <v>1882532842</v>
      </c>
      <c r="H7" s="7">
        <v>813023849</v>
      </c>
      <c r="I7" s="7">
        <v>901885731</v>
      </c>
      <c r="J7" s="7">
        <v>1093395120.7600002</v>
      </c>
      <c r="K7" s="7">
        <v>-9113977.7799999714</v>
      </c>
      <c r="L7" s="7">
        <v>-8568455107</v>
      </c>
      <c r="M7" s="9">
        <v>183523929.31000006</v>
      </c>
      <c r="N7" s="10">
        <f t="shared" ref="N7:N18" si="0">SUM(C7:M7)</f>
        <v>-3328711926.7099996</v>
      </c>
    </row>
    <row r="8" spans="1:15" s="8" customFormat="1" x14ac:dyDescent="0.25">
      <c r="A8" s="5">
        <v>3</v>
      </c>
      <c r="B8" s="6" t="s">
        <v>22</v>
      </c>
      <c r="C8" s="7">
        <v>18674553.75</v>
      </c>
      <c r="D8" s="7"/>
      <c r="E8" s="7"/>
      <c r="F8" s="7"/>
      <c r="G8" s="11"/>
      <c r="H8" s="11">
        <v>0</v>
      </c>
      <c r="I8" s="11">
        <v>0</v>
      </c>
      <c r="J8" s="7"/>
      <c r="K8" s="7"/>
      <c r="L8" s="7">
        <v>0</v>
      </c>
      <c r="M8" s="9">
        <v>-35172441.74000001</v>
      </c>
      <c r="N8" s="10">
        <f t="shared" si="0"/>
        <v>-16497887.99000001</v>
      </c>
    </row>
    <row r="9" spans="1:15" s="8" customFormat="1" x14ac:dyDescent="0.25">
      <c r="A9" s="5">
        <v>4</v>
      </c>
      <c r="B9" s="6" t="s">
        <v>23</v>
      </c>
      <c r="C9" s="7">
        <v>-18054445.620000303</v>
      </c>
      <c r="D9" s="7"/>
      <c r="E9" s="7"/>
      <c r="F9" s="7">
        <v>76221885.930000067</v>
      </c>
      <c r="G9" s="7">
        <v>-29197502.72999984</v>
      </c>
      <c r="H9" s="7">
        <v>159768595.08999991</v>
      </c>
      <c r="I9" s="7">
        <v>-26670218.499999881</v>
      </c>
      <c r="J9" s="7"/>
      <c r="K9" s="7"/>
      <c r="L9" s="7"/>
      <c r="M9" s="9">
        <v>62776188.280000016</v>
      </c>
      <c r="N9" s="10">
        <f t="shared" si="0"/>
        <v>224844502.44999999</v>
      </c>
    </row>
    <row r="10" spans="1:15" s="8" customFormat="1" ht="30" x14ac:dyDescent="0.25">
      <c r="A10" s="5">
        <v>5</v>
      </c>
      <c r="B10" s="12" t="s">
        <v>24</v>
      </c>
      <c r="C10" s="7"/>
      <c r="D10" s="7"/>
      <c r="E10" s="7"/>
      <c r="F10" s="7"/>
      <c r="G10" s="7">
        <v>3236534490.0400047</v>
      </c>
      <c r="H10" s="7">
        <v>849509407.3399992</v>
      </c>
      <c r="I10" s="7">
        <v>-1038413837.0099995</v>
      </c>
      <c r="J10" s="7"/>
      <c r="K10" s="7"/>
      <c r="L10" s="7">
        <v>0</v>
      </c>
      <c r="M10" s="9">
        <v>180152993.16999978</v>
      </c>
      <c r="N10" s="10">
        <f t="shared" si="0"/>
        <v>3227783053.5400043</v>
      </c>
    </row>
    <row r="11" spans="1:15" s="8" customFormat="1" x14ac:dyDescent="0.25">
      <c r="A11" s="5">
        <v>6</v>
      </c>
      <c r="B11" s="6" t="s">
        <v>25</v>
      </c>
      <c r="C11" s="7"/>
      <c r="D11" s="7"/>
      <c r="E11" s="7"/>
      <c r="F11" s="7">
        <v>1235165987.1700022</v>
      </c>
      <c r="G11" s="7">
        <v>2825251180.8100033</v>
      </c>
      <c r="H11" s="7">
        <v>-2535426726.1700048</v>
      </c>
      <c r="I11" s="7">
        <v>-1103613757.5700018</v>
      </c>
      <c r="J11" s="7"/>
      <c r="K11" s="7"/>
      <c r="L11" s="7"/>
      <c r="M11" s="9">
        <v>3402202335.9300041</v>
      </c>
      <c r="N11" s="10">
        <f t="shared" si="0"/>
        <v>3823579020.1700029</v>
      </c>
    </row>
    <row r="12" spans="1:15" s="8" customFormat="1" x14ac:dyDescent="0.25">
      <c r="A12" s="5">
        <v>7</v>
      </c>
      <c r="B12" s="6" t="s">
        <v>26</v>
      </c>
      <c r="C12" s="7">
        <v>934516052.69000041</v>
      </c>
      <c r="D12" s="7"/>
      <c r="E12" s="7"/>
      <c r="F12" s="7">
        <v>436238838.25999856</v>
      </c>
      <c r="G12" s="7">
        <v>258109793.78000069</v>
      </c>
      <c r="H12" s="7">
        <v>183160505.59000015</v>
      </c>
      <c r="I12" s="7">
        <v>477311408.78999901</v>
      </c>
      <c r="J12" s="7"/>
      <c r="K12" s="7"/>
      <c r="L12" s="7">
        <v>-518787756.12000024</v>
      </c>
      <c r="M12" s="9">
        <v>-59220809.119999789</v>
      </c>
      <c r="N12" s="10">
        <f t="shared" si="0"/>
        <v>1711328033.8699985</v>
      </c>
    </row>
    <row r="13" spans="1:15" s="16" customFormat="1" x14ac:dyDescent="0.25">
      <c r="A13" s="5">
        <v>8</v>
      </c>
      <c r="B13" s="6" t="s">
        <v>27</v>
      </c>
      <c r="C13" s="13">
        <v>2363937020.4699993</v>
      </c>
      <c r="D13" s="13"/>
      <c r="E13" s="13"/>
      <c r="F13" s="13">
        <v>19285911.019999996</v>
      </c>
      <c r="G13" s="14">
        <v>-372837837.07999998</v>
      </c>
      <c r="H13" s="14">
        <v>206455353.5</v>
      </c>
      <c r="I13" s="14">
        <v>110984890.55000001</v>
      </c>
      <c r="J13" s="13"/>
      <c r="K13" s="13"/>
      <c r="L13" s="13"/>
      <c r="M13" s="15">
        <v>2064680176.8699999</v>
      </c>
      <c r="N13" s="10">
        <f t="shared" si="0"/>
        <v>4392505515.3299999</v>
      </c>
    </row>
    <row r="14" spans="1:15" s="8" customFormat="1" x14ac:dyDescent="0.25">
      <c r="A14" s="5">
        <v>9</v>
      </c>
      <c r="B14" s="6" t="s">
        <v>28</v>
      </c>
      <c r="C14" s="7"/>
      <c r="D14" s="17">
        <v>-4280788.8599999994</v>
      </c>
      <c r="E14" s="7"/>
      <c r="F14" s="7"/>
      <c r="G14" s="7">
        <v>172053215.50999999</v>
      </c>
      <c r="H14" s="7">
        <v>1108468574.0299997</v>
      </c>
      <c r="I14" s="7">
        <v>1022175103.6100004</v>
      </c>
      <c r="J14" s="7"/>
      <c r="K14" s="7"/>
      <c r="L14" s="7"/>
      <c r="M14" s="9">
        <v>53133965.76000008</v>
      </c>
      <c r="N14" s="10">
        <f t="shared" si="0"/>
        <v>2351550070.0500002</v>
      </c>
      <c r="O14" s="18"/>
    </row>
    <row r="15" spans="1:15" s="8" customFormat="1" x14ac:dyDescent="0.25">
      <c r="A15" s="5">
        <v>10</v>
      </c>
      <c r="B15" s="6" t="s">
        <v>29</v>
      </c>
      <c r="C15" s="7">
        <v>124874037.43999998</v>
      </c>
      <c r="D15" s="7"/>
      <c r="E15" s="7"/>
      <c r="F15" s="7">
        <v>1005589663.3700004</v>
      </c>
      <c r="G15" s="7">
        <v>2876001880.5000038</v>
      </c>
      <c r="H15" s="7">
        <v>411094807.47999907</v>
      </c>
      <c r="I15" s="7">
        <v>340009379.89000034</v>
      </c>
      <c r="J15" s="7">
        <v>0</v>
      </c>
      <c r="K15" s="7">
        <v>0</v>
      </c>
      <c r="L15" s="7">
        <v>-12748983463.68</v>
      </c>
      <c r="M15" s="9">
        <v>1888135532.8700006</v>
      </c>
      <c r="N15" s="10">
        <f t="shared" si="0"/>
        <v>-6103278162.1299963</v>
      </c>
    </row>
    <row r="16" spans="1:15" s="8" customFormat="1" x14ac:dyDescent="0.25">
      <c r="A16" s="5">
        <v>11</v>
      </c>
      <c r="B16" s="6" t="s">
        <v>30</v>
      </c>
      <c r="C16" s="7">
        <v>51438113.780000091</v>
      </c>
      <c r="D16" s="7"/>
      <c r="E16" s="7"/>
      <c r="F16" s="7">
        <v>42345379.669999994</v>
      </c>
      <c r="G16" s="11"/>
      <c r="H16" s="11">
        <v>0</v>
      </c>
      <c r="I16" s="7">
        <v>0</v>
      </c>
      <c r="J16" s="7"/>
      <c r="K16" s="7"/>
      <c r="L16" s="7"/>
      <c r="M16" s="9">
        <v>660377866.31999993</v>
      </c>
      <c r="N16" s="10">
        <f t="shared" si="0"/>
        <v>754161359.76999998</v>
      </c>
    </row>
    <row r="17" spans="1:14" s="8" customFormat="1" x14ac:dyDescent="0.25">
      <c r="A17" s="5">
        <v>12</v>
      </c>
      <c r="B17" s="6" t="s">
        <v>31</v>
      </c>
      <c r="C17" s="7">
        <v>2440570360.7400017</v>
      </c>
      <c r="D17" s="7"/>
      <c r="E17" s="7"/>
      <c r="F17" s="7">
        <v>673992928.4000001</v>
      </c>
      <c r="G17" s="7">
        <v>1030141421.4899981</v>
      </c>
      <c r="H17" s="7">
        <v>195489167.52000046</v>
      </c>
      <c r="I17" s="7">
        <v>944077633.12000024</v>
      </c>
      <c r="J17" s="7"/>
      <c r="K17" s="7"/>
      <c r="L17" s="7"/>
      <c r="M17" s="9">
        <v>2436862432.0399995</v>
      </c>
      <c r="N17" s="10">
        <f t="shared" si="0"/>
        <v>7721133943.3099995</v>
      </c>
    </row>
    <row r="18" spans="1:14" s="8" customFormat="1" x14ac:dyDescent="0.25">
      <c r="A18" s="5">
        <v>13</v>
      </c>
      <c r="B18" s="6" t="s">
        <v>40</v>
      </c>
      <c r="C18" s="7"/>
      <c r="D18" s="7"/>
      <c r="E18" s="7">
        <v>-1138000001</v>
      </c>
      <c r="F18" s="7"/>
      <c r="G18" s="7"/>
      <c r="H18" s="7"/>
      <c r="I18" s="7"/>
      <c r="J18" s="7"/>
      <c r="K18" s="7"/>
      <c r="L18" s="7"/>
      <c r="M18" s="9"/>
      <c r="N18" s="10">
        <f t="shared" si="0"/>
        <v>-1138000001</v>
      </c>
    </row>
    <row r="19" spans="1:14" s="8" customFormat="1" x14ac:dyDescent="0.25">
      <c r="A19" s="5"/>
      <c r="B19" s="20" t="s">
        <v>35</v>
      </c>
      <c r="C19" s="21">
        <f t="shared" ref="C19:N19" si="1">SUM(C6:C18)</f>
        <v>7733433401.8400021</v>
      </c>
      <c r="D19" s="21">
        <f t="shared" si="1"/>
        <v>-57098980.049999982</v>
      </c>
      <c r="E19" s="21">
        <f t="shared" si="1"/>
        <v>-1138000001</v>
      </c>
      <c r="F19" s="21">
        <f t="shared" si="1"/>
        <v>4392397001.5000019</v>
      </c>
      <c r="G19" s="21">
        <f t="shared" si="1"/>
        <v>13599314317.650011</v>
      </c>
      <c r="H19" s="21">
        <f t="shared" si="1"/>
        <v>2720630727.0299945</v>
      </c>
      <c r="I19" s="21">
        <f t="shared" si="1"/>
        <v>2571066289.6199989</v>
      </c>
      <c r="J19" s="21">
        <f t="shared" si="1"/>
        <v>1093395120.7600002</v>
      </c>
      <c r="K19" s="21">
        <f t="shared" si="1"/>
        <v>-9113977.7799999714</v>
      </c>
      <c r="L19" s="21">
        <f t="shared" si="1"/>
        <v>-21836226326.800003</v>
      </c>
      <c r="M19" s="21">
        <f t="shared" si="1"/>
        <v>10609756003.650003</v>
      </c>
      <c r="N19" s="21">
        <f t="shared" si="1"/>
        <v>19679553576.420013</v>
      </c>
    </row>
    <row r="20" spans="1:14" s="26" customFormat="1" x14ac:dyDescent="0.25">
      <c r="A20" s="23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1:14" s="26" customFormat="1" x14ac:dyDescent="0.25">
      <c r="A21" s="23"/>
      <c r="B21" s="27" t="s">
        <v>36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1:14" s="26" customFormat="1" x14ac:dyDescent="0.25">
      <c r="A22" s="23"/>
      <c r="B22" s="27" t="s">
        <v>37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1:14" s="26" customFormat="1" x14ac:dyDescent="0.25">
      <c r="A23" s="23"/>
      <c r="B23" s="2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1:14" s="26" customFormat="1" x14ac:dyDescent="0.25">
      <c r="A24" s="23"/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1:14" s="26" customFormat="1" x14ac:dyDescent="0.25">
      <c r="A25" s="23"/>
      <c r="B25" s="2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1:14" s="26" customFormat="1" x14ac:dyDescent="0.25">
      <c r="A26" s="23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1:14" x14ac:dyDescent="0.25">
      <c r="B27" s="28"/>
    </row>
    <row r="28" spans="1:14" x14ac:dyDescent="0.25">
      <c r="B28" s="28"/>
    </row>
    <row r="29" spans="1:14" x14ac:dyDescent="0.25">
      <c r="B29" s="28"/>
    </row>
    <row r="30" spans="1:14" x14ac:dyDescent="0.25">
      <c r="A30" s="2"/>
      <c r="B30" s="28"/>
    </row>
    <row r="31" spans="1:14" x14ac:dyDescent="0.25">
      <c r="A31" s="2"/>
      <c r="B31" s="28"/>
    </row>
    <row r="32" spans="1:14" x14ac:dyDescent="0.25">
      <c r="A32" s="2"/>
      <c r="B32" s="28"/>
    </row>
    <row r="33" spans="1:2" x14ac:dyDescent="0.25">
      <c r="A33" s="2"/>
      <c r="B33" s="28"/>
    </row>
    <row r="34" spans="1:2" x14ac:dyDescent="0.25">
      <c r="A34" s="2"/>
      <c r="B34" s="28"/>
    </row>
    <row r="35" spans="1:2" x14ac:dyDescent="0.25">
      <c r="A35" s="2"/>
      <c r="B35" s="28"/>
    </row>
    <row r="36" spans="1:2" x14ac:dyDescent="0.25">
      <c r="A36" s="2"/>
      <c r="B36" s="28"/>
    </row>
  </sheetData>
  <mergeCells count="12">
    <mergeCell ref="A3:A5"/>
    <mergeCell ref="B3:B5"/>
    <mergeCell ref="C3:E3"/>
    <mergeCell ref="G3:I3"/>
    <mergeCell ref="J3:L4"/>
    <mergeCell ref="M3:M4"/>
    <mergeCell ref="N3:N5"/>
    <mergeCell ref="C4:C5"/>
    <mergeCell ref="F4:F5"/>
    <mergeCell ref="G4:I4"/>
    <mergeCell ref="D4:D5"/>
    <mergeCell ref="E4:E5"/>
  </mergeCells>
  <conditionalFormatting sqref="B23:B26 C19:N19 C20:M26">
    <cfRule type="cellIs" priority="14" operator="lessThanOrEqual">
      <formula>0</formula>
    </cfRule>
  </conditionalFormatting>
  <conditionalFormatting sqref="N3 B19:B20">
    <cfRule type="cellIs" priority="11" operator="lessThanOrEqual">
      <formula>0</formula>
    </cfRule>
  </conditionalFormatting>
  <conditionalFormatting sqref="G17:H18 G6:H7 G9:H12 J6:K6 J8:K9 J7 I15:I18 B27:B36 G14:H15 K10:K15 C6:C18 L6:M9 J16:M18 N6:N18 N20:N26">
    <cfRule type="cellIs" dxfId="6" priority="12" operator="lessThanOrEqual">
      <formula>#REF!</formula>
    </cfRule>
    <cfRule type="cellIs" priority="13" operator="lessThanOrEqual">
      <formula>#REF!</formula>
    </cfRule>
  </conditionalFormatting>
  <conditionalFormatting sqref="I9:I12 I7 I14 J10:J15">
    <cfRule type="cellIs" dxfId="5" priority="9" operator="lessThanOrEqual">
      <formula>#REF!</formula>
    </cfRule>
    <cfRule type="cellIs" priority="10" operator="lessThanOrEqual">
      <formula>#REF!</formula>
    </cfRule>
  </conditionalFormatting>
  <conditionalFormatting sqref="K7 L10:M15 B21:B22">
    <cfRule type="cellIs" dxfId="4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3" priority="5" operator="lessThanOrEqual">
      <formula>#REF!</formula>
    </cfRule>
    <cfRule type="cellIs" priority="6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7" t="s">
        <v>43</v>
      </c>
      <c r="B1" s="47"/>
      <c r="C1" s="47"/>
      <c r="D1" s="47"/>
      <c r="E1" s="47"/>
    </row>
    <row r="3" spans="1:5" ht="30" customHeight="1" x14ac:dyDescent="0.25">
      <c r="A3" s="39" t="s">
        <v>0</v>
      </c>
      <c r="B3" s="39" t="s">
        <v>1</v>
      </c>
      <c r="C3" s="43" t="s">
        <v>38</v>
      </c>
      <c r="D3" s="44"/>
      <c r="E3" s="39" t="s">
        <v>7</v>
      </c>
    </row>
    <row r="4" spans="1:5" ht="15" customHeight="1" x14ac:dyDescent="0.25">
      <c r="A4" s="39"/>
      <c r="B4" s="39"/>
      <c r="C4" s="40" t="s">
        <v>10</v>
      </c>
      <c r="D4" s="48" t="s">
        <v>39</v>
      </c>
      <c r="E4" s="39"/>
    </row>
    <row r="5" spans="1:5" ht="56.25" customHeight="1" x14ac:dyDescent="0.25">
      <c r="A5" s="39"/>
      <c r="B5" s="39"/>
      <c r="C5" s="41"/>
      <c r="D5" s="49"/>
      <c r="E5" s="39"/>
    </row>
    <row r="6" spans="1:5" s="8" customFormat="1" x14ac:dyDescent="0.25">
      <c r="A6" s="5">
        <v>1</v>
      </c>
      <c r="B6" s="19" t="s">
        <v>32</v>
      </c>
      <c r="C6" s="14">
        <v>-535016311.80000037</v>
      </c>
      <c r="D6" s="14"/>
      <c r="E6" s="14">
        <f>SUM(C6:D6)</f>
        <v>-535016311.80000037</v>
      </c>
    </row>
    <row r="7" spans="1:5" s="8" customFormat="1" x14ac:dyDescent="0.25">
      <c r="A7" s="5">
        <v>2</v>
      </c>
      <c r="B7" s="19" t="s">
        <v>33</v>
      </c>
      <c r="C7" s="14">
        <v>-5620395.4600000009</v>
      </c>
      <c r="D7" s="14"/>
      <c r="E7" s="14">
        <f t="shared" ref="E7:E9" si="0">SUM(C7:D7)</f>
        <v>-5620395.4600000009</v>
      </c>
    </row>
    <row r="8" spans="1:5" s="8" customFormat="1" x14ac:dyDescent="0.25">
      <c r="A8" s="5">
        <v>3</v>
      </c>
      <c r="B8" s="19" t="s">
        <v>34</v>
      </c>
      <c r="C8" s="14">
        <v>-48316110.01000008</v>
      </c>
      <c r="D8" s="14"/>
      <c r="E8" s="14">
        <f t="shared" si="0"/>
        <v>-48316110.01000008</v>
      </c>
    </row>
    <row r="9" spans="1:5" s="8" customFormat="1" x14ac:dyDescent="0.25">
      <c r="A9" s="5">
        <v>4</v>
      </c>
      <c r="B9" s="19" t="s">
        <v>41</v>
      </c>
      <c r="C9" s="14"/>
      <c r="D9" s="14">
        <v>0</v>
      </c>
      <c r="E9" s="14">
        <f t="shared" si="0"/>
        <v>0</v>
      </c>
    </row>
    <row r="10" spans="1:5" s="8" customFormat="1" x14ac:dyDescent="0.25">
      <c r="A10" s="5"/>
      <c r="B10" s="20" t="s">
        <v>35</v>
      </c>
      <c r="C10" s="20">
        <f>SUM(C6:C9)</f>
        <v>-588952817.27000046</v>
      </c>
      <c r="D10" s="20">
        <f t="shared" ref="D10:E10" si="1">SUM(D6:D9)</f>
        <v>0</v>
      </c>
      <c r="E10" s="20">
        <f t="shared" si="1"/>
        <v>-588952817.27000046</v>
      </c>
    </row>
    <row r="11" spans="1:5" s="26" customFormat="1" x14ac:dyDescent="0.25">
      <c r="A11" s="23"/>
      <c r="B11" s="24"/>
      <c r="C11" s="29"/>
      <c r="D11" s="29"/>
      <c r="E11" s="22"/>
    </row>
    <row r="12" spans="1:5" s="26" customFormat="1" x14ac:dyDescent="0.25">
      <c r="A12" s="23"/>
      <c r="B12" s="27" t="s">
        <v>36</v>
      </c>
      <c r="C12" s="30"/>
      <c r="D12" s="30"/>
      <c r="E12" s="22"/>
    </row>
    <row r="13" spans="1:5" s="26" customFormat="1" x14ac:dyDescent="0.25">
      <c r="A13" s="23"/>
      <c r="B13" s="27"/>
      <c r="C13" s="30"/>
      <c r="D13" s="30"/>
      <c r="E13" s="22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2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view="pageBreakPreview" topLeftCell="B1" zoomScale="75" zoomScaleNormal="100" zoomScaleSheetLayoutView="75" workbookViewId="0">
      <selection activeCell="D14" sqref="D14"/>
    </sheetView>
  </sheetViews>
  <sheetFormatPr defaultRowHeight="15" x14ac:dyDescent="0.25"/>
  <cols>
    <col min="1" max="1" width="7" style="1" customWidth="1"/>
    <col min="2" max="2" width="52" style="2" customWidth="1"/>
    <col min="3" max="3" width="23" style="2" customWidth="1"/>
    <col min="4" max="4" width="24.42578125" style="2" customWidth="1"/>
    <col min="5" max="5" width="24.85546875" style="2" customWidth="1"/>
    <col min="6" max="6" width="23.5703125" style="2" customWidth="1"/>
    <col min="7" max="7" width="28.140625" style="35" customWidth="1"/>
    <col min="8" max="8" width="9.140625" style="2"/>
    <col min="9" max="9" width="16" style="2" bestFit="1" customWidth="1"/>
    <col min="10" max="16384" width="9.140625" style="2"/>
  </cols>
  <sheetData>
    <row r="1" spans="1:9" ht="15" customHeight="1" x14ac:dyDescent="0.25">
      <c r="G1" s="50"/>
    </row>
    <row r="2" spans="1:9" x14ac:dyDescent="0.25">
      <c r="G2" s="50"/>
    </row>
    <row r="3" spans="1:9" ht="28.5" x14ac:dyDescent="0.25">
      <c r="A3" s="39" t="s">
        <v>0</v>
      </c>
      <c r="B3" s="39" t="s">
        <v>1</v>
      </c>
      <c r="C3" s="31" t="s">
        <v>44</v>
      </c>
      <c r="D3" s="31" t="s">
        <v>3</v>
      </c>
      <c r="E3" s="51" t="s">
        <v>5</v>
      </c>
      <c r="F3" s="39" t="s">
        <v>7</v>
      </c>
      <c r="G3" s="50"/>
    </row>
    <row r="4" spans="1:9" ht="23.25" customHeight="1" x14ac:dyDescent="0.25">
      <c r="A4" s="39"/>
      <c r="B4" s="39"/>
      <c r="C4" s="40" t="s">
        <v>45</v>
      </c>
      <c r="D4" s="40" t="s">
        <v>11</v>
      </c>
      <c r="E4" s="51"/>
      <c r="F4" s="39"/>
      <c r="G4" s="50"/>
    </row>
    <row r="5" spans="1:9" ht="52.5" customHeight="1" x14ac:dyDescent="0.25">
      <c r="A5" s="39"/>
      <c r="B5" s="39"/>
      <c r="C5" s="41"/>
      <c r="D5" s="41"/>
      <c r="E5" s="4" t="s">
        <v>18</v>
      </c>
      <c r="F5" s="39"/>
      <c r="G5" s="32"/>
    </row>
    <row r="6" spans="1:9" s="8" customFormat="1" ht="15.75" x14ac:dyDescent="0.25">
      <c r="A6" s="5">
        <v>1</v>
      </c>
      <c r="B6" s="6" t="s">
        <v>46</v>
      </c>
      <c r="C6" s="52">
        <v>44047727</v>
      </c>
      <c r="D6" s="52">
        <v>16006831</v>
      </c>
      <c r="E6" s="52">
        <v>0</v>
      </c>
      <c r="F6" s="36">
        <f t="shared" ref="F6:F10" si="0">SUM(C6:E6)</f>
        <v>60054558</v>
      </c>
      <c r="G6" s="34"/>
      <c r="H6" s="8" t="s">
        <v>47</v>
      </c>
    </row>
    <row r="7" spans="1:9" s="8" customFormat="1" ht="15.75" x14ac:dyDescent="0.25">
      <c r="A7" s="5">
        <v>2</v>
      </c>
      <c r="B7" s="19" t="s">
        <v>48</v>
      </c>
      <c r="C7" s="52"/>
      <c r="D7" s="52"/>
      <c r="E7" s="52">
        <v>0</v>
      </c>
      <c r="F7" s="36">
        <f t="shared" si="0"/>
        <v>0</v>
      </c>
      <c r="G7" s="34"/>
    </row>
    <row r="8" spans="1:9" s="8" customFormat="1" ht="15.75" x14ac:dyDescent="0.25">
      <c r="A8" s="5">
        <v>3</v>
      </c>
      <c r="B8" s="19" t="str">
        <f>'[1]свод общий'!B7</f>
        <v>ТОО МФО Тойота Файнаншл Сервисез Казахстан</v>
      </c>
      <c r="C8" s="52">
        <v>977092999</v>
      </c>
      <c r="D8" s="52"/>
      <c r="E8" s="52"/>
      <c r="F8" s="36">
        <f t="shared" si="0"/>
        <v>977092999</v>
      </c>
      <c r="G8" s="34"/>
      <c r="I8" s="8" t="s">
        <v>47</v>
      </c>
    </row>
    <row r="9" spans="1:9" s="8" customFormat="1" ht="15.75" x14ac:dyDescent="0.25">
      <c r="A9" s="5">
        <v>4</v>
      </c>
      <c r="B9" s="19" t="s">
        <v>49</v>
      </c>
      <c r="C9" s="52">
        <v>2044732</v>
      </c>
      <c r="D9" s="52">
        <v>101110762</v>
      </c>
      <c r="E9" s="52"/>
      <c r="F9" s="36">
        <f t="shared" si="0"/>
        <v>103155494</v>
      </c>
      <c r="G9" s="34"/>
      <c r="H9" s="8" t="s">
        <v>47</v>
      </c>
    </row>
    <row r="10" spans="1:9" s="8" customFormat="1" ht="15.75" x14ac:dyDescent="0.25">
      <c r="A10" s="5">
        <v>5</v>
      </c>
      <c r="B10" s="19" t="s">
        <v>50</v>
      </c>
      <c r="C10" s="52">
        <v>0</v>
      </c>
      <c r="D10" s="52"/>
      <c r="E10" s="52"/>
      <c r="F10" s="36">
        <f t="shared" si="0"/>
        <v>0</v>
      </c>
      <c r="G10" s="34"/>
    </row>
    <row r="11" spans="1:9" s="8" customFormat="1" ht="15.75" x14ac:dyDescent="0.25">
      <c r="A11" s="5">
        <v>6</v>
      </c>
      <c r="B11" s="19" t="s">
        <v>51</v>
      </c>
      <c r="C11" s="52"/>
      <c r="D11" s="52">
        <v>1550725</v>
      </c>
      <c r="E11" s="52"/>
      <c r="F11" s="36">
        <f>SUM(C11:E11)</f>
        <v>1550725</v>
      </c>
      <c r="G11" s="34"/>
    </row>
    <row r="12" spans="1:9" s="8" customFormat="1" ht="15.75" x14ac:dyDescent="0.25">
      <c r="A12" s="5">
        <v>7</v>
      </c>
      <c r="B12" s="19" t="s">
        <v>52</v>
      </c>
      <c r="C12" s="52"/>
      <c r="D12" s="52">
        <v>14760410</v>
      </c>
      <c r="E12" s="52"/>
      <c r="F12" s="36">
        <f t="shared" ref="F12:F18" si="1">SUM(C12:E12)</f>
        <v>14760410</v>
      </c>
      <c r="G12" s="34"/>
    </row>
    <row r="13" spans="1:9" s="8" customFormat="1" ht="15.75" x14ac:dyDescent="0.25">
      <c r="A13" s="5">
        <v>8</v>
      </c>
      <c r="B13" s="19" t="s">
        <v>53</v>
      </c>
      <c r="C13" s="52">
        <v>0</v>
      </c>
      <c r="D13" s="52"/>
      <c r="E13" s="52"/>
      <c r="F13" s="36">
        <f t="shared" si="1"/>
        <v>0</v>
      </c>
      <c r="G13" s="34"/>
    </row>
    <row r="14" spans="1:9" s="8" customFormat="1" ht="15.75" x14ac:dyDescent="0.25">
      <c r="A14" s="5">
        <v>9</v>
      </c>
      <c r="B14" s="19" t="s">
        <v>54</v>
      </c>
      <c r="C14" s="52"/>
      <c r="D14" s="52">
        <v>5068610</v>
      </c>
      <c r="E14" s="52"/>
      <c r="F14" s="36">
        <f t="shared" si="1"/>
        <v>5068610</v>
      </c>
      <c r="G14" s="34"/>
    </row>
    <row r="15" spans="1:9" s="8" customFormat="1" ht="15.75" x14ac:dyDescent="0.25">
      <c r="A15" s="5">
        <v>10</v>
      </c>
      <c r="B15" s="19" t="s">
        <v>55</v>
      </c>
      <c r="C15" s="52"/>
      <c r="D15" s="52">
        <v>0</v>
      </c>
      <c r="E15" s="52"/>
      <c r="F15" s="36">
        <f t="shared" si="1"/>
        <v>0</v>
      </c>
      <c r="G15" s="34"/>
    </row>
    <row r="16" spans="1:9" s="8" customFormat="1" ht="15.75" x14ac:dyDescent="0.25">
      <c r="A16" s="5">
        <v>11</v>
      </c>
      <c r="B16" s="19" t="s">
        <v>56</v>
      </c>
      <c r="C16" s="52">
        <v>1813714.71</v>
      </c>
      <c r="D16" s="52"/>
      <c r="E16" s="52"/>
      <c r="F16" s="36">
        <f t="shared" si="1"/>
        <v>1813714.71</v>
      </c>
      <c r="G16" s="34" t="s">
        <v>47</v>
      </c>
    </row>
    <row r="17" spans="1:39" s="8" customFormat="1" ht="15.75" x14ac:dyDescent="0.25">
      <c r="A17" s="5">
        <v>12</v>
      </c>
      <c r="B17" s="19" t="s">
        <v>57</v>
      </c>
      <c r="C17" s="52"/>
      <c r="D17" s="52">
        <v>5950138</v>
      </c>
      <c r="E17" s="52"/>
      <c r="F17" s="36">
        <f t="shared" si="1"/>
        <v>5950138</v>
      </c>
      <c r="G17" s="34"/>
    </row>
    <row r="18" spans="1:39" s="8" customFormat="1" ht="15.75" x14ac:dyDescent="0.25">
      <c r="A18" s="5">
        <v>13</v>
      </c>
      <c r="B18" s="19" t="s">
        <v>58</v>
      </c>
      <c r="C18" s="52">
        <v>387000000</v>
      </c>
      <c r="D18" s="52"/>
      <c r="E18" s="52"/>
      <c r="F18" s="36">
        <f t="shared" si="1"/>
        <v>387000000</v>
      </c>
      <c r="G18" s="34"/>
    </row>
    <row r="19" spans="1:39" s="8" customFormat="1" x14ac:dyDescent="0.25">
      <c r="A19" s="5"/>
      <c r="B19" s="20" t="s">
        <v>35</v>
      </c>
      <c r="C19" s="21">
        <f>SUM(C6:C18)</f>
        <v>1411999172.71</v>
      </c>
      <c r="D19" s="21">
        <f t="shared" ref="D19:F19" si="2">SUM(D6:D18)</f>
        <v>144447476</v>
      </c>
      <c r="E19" s="21">
        <f t="shared" si="2"/>
        <v>0</v>
      </c>
      <c r="F19" s="33">
        <f t="shared" si="2"/>
        <v>1556446648.71</v>
      </c>
      <c r="G19" s="22"/>
    </row>
    <row r="20" spans="1:39" s="26" customFormat="1" x14ac:dyDescent="0.25">
      <c r="A20" s="1"/>
      <c r="B20" s="24"/>
      <c r="C20" s="22"/>
      <c r="D20" s="22"/>
      <c r="E20" s="22"/>
      <c r="F20" s="22"/>
      <c r="G20" s="2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26" customFormat="1" x14ac:dyDescent="0.25">
      <c r="A21" s="1"/>
      <c r="B21" s="27" t="s">
        <v>36</v>
      </c>
      <c r="C21" s="22"/>
      <c r="D21" s="22"/>
      <c r="E21" s="22"/>
      <c r="F21" s="22"/>
      <c r="G21" s="2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s="26" customFormat="1" x14ac:dyDescent="0.25">
      <c r="A22" s="1"/>
      <c r="B22" s="24"/>
      <c r="C22" s="22"/>
      <c r="D22" s="22"/>
      <c r="E22" s="22"/>
      <c r="F22" s="22"/>
      <c r="G22" s="2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26" customFormat="1" x14ac:dyDescent="0.25">
      <c r="A23" s="1"/>
      <c r="B23" s="24"/>
      <c r="C23" s="22"/>
      <c r="D23" s="22"/>
      <c r="E23" s="22"/>
      <c r="F23" s="22"/>
      <c r="G23" s="2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26" customFormat="1" x14ac:dyDescent="0.25">
      <c r="A24" s="2"/>
      <c r="B24" s="2"/>
      <c r="C24" s="8"/>
      <c r="D24" s="2"/>
      <c r="E24" s="2" t="s">
        <v>47</v>
      </c>
      <c r="F24" s="2"/>
      <c r="G24" s="2"/>
      <c r="H24" s="2"/>
      <c r="I24" s="2"/>
      <c r="J24" s="2"/>
      <c r="K24" s="2"/>
      <c r="L24" s="2"/>
      <c r="M24" s="2"/>
      <c r="N24" s="2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s="26" customFormat="1" x14ac:dyDescent="0.25">
      <c r="A25" s="2"/>
      <c r="B25" s="2"/>
      <c r="C25" s="8"/>
      <c r="D25" s="2" t="s">
        <v>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25">
      <c r="A26" s="2"/>
      <c r="B26" s="2" t="s">
        <v>47</v>
      </c>
      <c r="C26" s="8"/>
      <c r="G26" s="2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x14ac:dyDescent="0.25">
      <c r="A27" s="2"/>
      <c r="C27" s="8" t="s">
        <v>47</v>
      </c>
      <c r="G27" s="2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25">
      <c r="A28" s="2"/>
      <c r="C28" s="8"/>
      <c r="G28" s="2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x14ac:dyDescent="0.25">
      <c r="A29" s="2"/>
      <c r="C29" s="35" t="s">
        <v>47</v>
      </c>
      <c r="G29" s="2"/>
    </row>
    <row r="30" spans="1:39" x14ac:dyDescent="0.25">
      <c r="A30" s="2"/>
      <c r="C30" s="35"/>
      <c r="G30" s="2"/>
    </row>
    <row r="31" spans="1:39" x14ac:dyDescent="0.25">
      <c r="A31" s="2"/>
      <c r="C31" s="35"/>
      <c r="G31" s="2"/>
    </row>
    <row r="32" spans="1:39" x14ac:dyDescent="0.25">
      <c r="A32" s="2"/>
      <c r="C32" s="35"/>
      <c r="G32" s="2"/>
    </row>
    <row r="33" spans="1:7" x14ac:dyDescent="0.25">
      <c r="A33" s="2"/>
      <c r="C33" s="35"/>
      <c r="G33" s="2"/>
    </row>
    <row r="34" spans="1:7" x14ac:dyDescent="0.25">
      <c r="A34" s="2"/>
      <c r="C34" s="35"/>
      <c r="G34" s="2"/>
    </row>
    <row r="35" spans="1:7" x14ac:dyDescent="0.25">
      <c r="A35" s="2"/>
      <c r="C35" s="35"/>
      <c r="G35" s="2"/>
    </row>
    <row r="36" spans="1:7" x14ac:dyDescent="0.25">
      <c r="A36" s="2"/>
      <c r="C36" s="35"/>
      <c r="G36" s="2"/>
    </row>
    <row r="37" spans="1:7" x14ac:dyDescent="0.25">
      <c r="A37" s="2"/>
      <c r="C37" s="35"/>
      <c r="G37" s="2"/>
    </row>
    <row r="38" spans="1:7" x14ac:dyDescent="0.25">
      <c r="A38" s="2"/>
      <c r="C38" s="35"/>
      <c r="G38" s="2"/>
    </row>
    <row r="39" spans="1:7" x14ac:dyDescent="0.25">
      <c r="A39" s="2"/>
      <c r="C39" s="35"/>
      <c r="G39" s="2"/>
    </row>
    <row r="40" spans="1:7" x14ac:dyDescent="0.25">
      <c r="A40" s="2"/>
      <c r="C40" s="35"/>
      <c r="G40" s="2"/>
    </row>
    <row r="41" spans="1:7" x14ac:dyDescent="0.25">
      <c r="A41" s="2"/>
      <c r="C41" s="35"/>
      <c r="G41" s="2"/>
    </row>
    <row r="42" spans="1:7" x14ac:dyDescent="0.25">
      <c r="A42" s="2"/>
      <c r="C42" s="35"/>
      <c r="G42" s="2"/>
    </row>
    <row r="43" spans="1:7" x14ac:dyDescent="0.25">
      <c r="A43" s="2"/>
      <c r="C43" s="35"/>
      <c r="G43" s="2"/>
    </row>
    <row r="44" spans="1:7" x14ac:dyDescent="0.25">
      <c r="A44" s="2"/>
      <c r="C44" s="35"/>
      <c r="G44" s="2"/>
    </row>
    <row r="45" spans="1:7" x14ac:dyDescent="0.25">
      <c r="A45" s="2"/>
      <c r="C45" s="35"/>
      <c r="G45" s="2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:B25 C20:E25 G19:G29 F20:F29 C19:F19">
    <cfRule type="cellIs" priority="6" operator="lessThanOrEqual">
      <formula>0</formula>
    </cfRule>
  </conditionalFormatting>
  <conditionalFormatting sqref="F3 B19:B20">
    <cfRule type="cellIs" priority="3" operator="lessThanOrEqual">
      <formula>0</formula>
    </cfRule>
  </conditionalFormatting>
  <conditionalFormatting sqref="B26:B35 B21 F6:G1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E6:E18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scale="55" orientation="portrait" verticalDpi="0" r:id="rId1"/>
  <colBreaks count="1" manualBreakCount="1">
    <brk id="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БВУ</vt:lpstr>
      <vt:lpstr>ЛК</vt:lpstr>
      <vt:lpstr>МФО</vt:lpstr>
      <vt:lpstr>БВУ!Область_печати</vt:lpstr>
      <vt:lpstr>ЛК!Область_печати</vt:lpstr>
      <vt:lpstr>МФО!Область_печати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Мадина Клышбековна Амренова</cp:lastModifiedBy>
  <cp:lastPrinted>2020-10-20T04:05:20Z</cp:lastPrinted>
  <dcterms:created xsi:type="dcterms:W3CDTF">2020-08-14T05:30:27Z</dcterms:created>
  <dcterms:modified xsi:type="dcterms:W3CDTF">2020-11-23T04:04:19Z</dcterms:modified>
</cp:coreProperties>
</file>